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<sst xmlns="http://schemas.openxmlformats.org/spreadsheetml/2006/main" count="70" uniqueCount="63">
  <si>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</si>
  <si>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</si>
  <si>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</si>
  <si>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</si>
  <si>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</si>
  <si>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</si>
  <si>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</si>
  <si>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</si>
  <si>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</si>
  <si>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</si>
  <si>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</si>
  <si>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</si>
  <si>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</si>
  <si>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</si>
  <si>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</si>
  <si>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</si>
  <si>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</si>
  <si>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</si>
  <si>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</si>
  <si>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</si>
  <si>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</si>
  <si>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</si>
  <si>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</si>
  <si>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</si>
  <si>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</si>
  <si>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</si>
  <si>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</si>
  <si>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</si>
  <si>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</si>
  <si>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</si>
  <si>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</si>
  <si>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</si>
  <si>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</si>
  <si>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</si>
  <si>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</si>
  <si>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</si>
  <si>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</si>
  <si>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</si>
  <si>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EAST COWTON PARISH COUNCIL</t>
  </si>
  <si>
    <t>NO</t>
  </si>
  <si>
    <t>2021/2022</t>
  </si>
  <si>
    <t>2022/2023</t>
  </si>
  <si>
    <t>See Box 6</t>
  </si>
  <si>
    <t>Legal for property</t>
  </si>
  <si>
    <t>VAS - Speed Control</t>
  </si>
  <si>
    <t>Replacement of swing unit</t>
  </si>
  <si>
    <t>10 year accumulating reserve at £138 pa</t>
  </si>
  <si>
    <t>Replacement of multiplay</t>
  </si>
  <si>
    <t>14 year accumulating reserve at £500 pa plus reliance on grant funding.</t>
  </si>
  <si>
    <t>Replacement of laptop/scanner</t>
  </si>
  <si>
    <t>6 year accumulating reserve at £60 pa - to purchase new laptop in 23/24</t>
  </si>
  <si>
    <t>Replacement of bus shelter</t>
  </si>
  <si>
    <t>11 year accumulating reserve at £385 pa</t>
  </si>
  <si>
    <t>Replacement of fencing</t>
  </si>
  <si>
    <t>Reserve 8</t>
  </si>
  <si>
    <t>Potential for legal advice regarding histric property  transactions -capped</t>
  </si>
  <si>
    <t>Allocation pending decision - capped</t>
  </si>
  <si>
    <t>Replacement,repair,purchase -other assets</t>
  </si>
  <si>
    <t xml:space="preserve">Consider capping at this level </t>
  </si>
  <si>
    <t xml:space="preserve"> Increase in fixed assets as described under Section 6 - </t>
  </si>
  <si>
    <t>A successful application for grant funding (supplemented by public donation) is reflected in  additional income, increased expenditure and increase in Fixed Assets. Item 3 (income)has increased from £448 to £4960 and includes £500 (public donation) and £3174 ( Hambleton District Council 'Making a difference Grant'- to create a Jubilee Garden on Parish Land).  This additional expenditure also resulted in VAT being higher in this finance year ( £1271) . The cost of the assets and materials for this garden are reflected in the other payments (item 6) at an amount of £4605.</t>
  </si>
  <si>
    <t>unutilised funds (budgeted but work not yet completed plus 50% precept</t>
  </si>
  <si>
    <t>Earmerked reserves £7771 and gen reserve £7159(proposed and budgeted works still to commence)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</si>
</sst>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8" fillId="0" borderId="13" xfId="0" applyFont="1" applyBorder="1" applyAlignment="1">
      <alignment/>
    </xf>
    <xf numFmtId="0" fontId="50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="80" zoomScaleNormal="80" zoomScalePageLayoutView="0" workbookViewId="0" topLeftCell="C1">
      <selection activeCell="N24" sqref="N24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11.8515625" style="3" customWidth="1"/>
    <col min="7" max="7" width="10.140625" style="3" customWidth="1"/>
    <col min="8" max="8" width="13.0039062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9"/>
    </row>
    <row r="2" spans="1:13" ht="15.7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8" t="s">
        <v>37</v>
      </c>
      <c r="B5" s="49"/>
      <c r="C5" s="49"/>
      <c r="D5" s="49"/>
      <c r="E5" s="49"/>
      <c r="F5" s="49"/>
      <c r="G5" s="49"/>
      <c r="H5" s="49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40</v>
      </c>
      <c r="E8" s="27"/>
      <c r="F8" s="38" t="s">
        <v>41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4" t="s">
        <v>2</v>
      </c>
      <c r="B11" s="44"/>
      <c r="C11" s="44"/>
      <c r="D11" s="8">
        <v>9856</v>
      </c>
      <c r="F11" s="8">
        <v>12732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5" t="s">
        <v>20</v>
      </c>
      <c r="B13" s="46"/>
      <c r="C13" s="47"/>
      <c r="D13" s="8">
        <v>6704</v>
      </c>
      <c r="F13" s="8">
        <v>7003</v>
      </c>
      <c r="G13" s="5">
        <f>F13-D13</f>
        <v>299</v>
      </c>
      <c r="H13" s="6">
        <f>IF((D13&gt;F13),(D13-F13)/D13,IF(D13&lt;F13,-(D13-F13)/D13,IF(D13=F13,0)))</f>
        <v>0.04460023866348449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3" t="s">
        <v>3</v>
      </c>
      <c r="B15" s="43"/>
      <c r="C15" s="43"/>
      <c r="D15" s="8">
        <v>448</v>
      </c>
      <c r="F15" s="8">
        <v>4960</v>
      </c>
      <c r="G15" s="5">
        <f>F15-D15</f>
        <v>4512</v>
      </c>
      <c r="H15" s="6">
        <f>IF((D15&gt;F15),(D15-F15)/D15,IF(D15&lt;F15,-(D15-F15)/D15,IF(D15=F15,0)))</f>
        <v>10.071428571428571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">
        <v>39</v>
      </c>
      <c r="M15" s="10" t="str">
        <f>IF((L15="YES")*AND(I15+J15&lt;1),"Explanation not required, difference less than £200"," ")</f>
        <v> </v>
      </c>
      <c r="N15" s="13" t="s">
        <v>42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3" t="s">
        <v>4</v>
      </c>
      <c r="B17" s="43"/>
      <c r="C17" s="43"/>
      <c r="D17" s="8">
        <v>1414</v>
      </c>
      <c r="F17" s="8">
        <v>1467</v>
      </c>
      <c r="G17" s="5">
        <f>F17-D17</f>
        <v>53</v>
      </c>
      <c r="H17" s="6">
        <f>IF((D17&gt;F17),(D17-F17)/D17,IF(D17&lt;F17,-(D17-F17)/D17,IF(D17=F17,0)))</f>
        <v>0.03748231966053748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3" t="s">
        <v>7</v>
      </c>
      <c r="B19" s="43"/>
      <c r="C19" s="43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12.5" customHeight="1" thickBot="1">
      <c r="A21" s="43" t="s">
        <v>21</v>
      </c>
      <c r="B21" s="43"/>
      <c r="C21" s="43"/>
      <c r="D21" s="8">
        <v>2862</v>
      </c>
      <c r="F21" s="8">
        <v>8298</v>
      </c>
      <c r="G21" s="5">
        <f>F21-D21</f>
        <v>5436</v>
      </c>
      <c r="H21" s="6">
        <f>IF((D21&gt;F21),(D21-F21)/D21,IF(D21&lt;F21,-(D21-F21)/D21,IF(D21=F21,0)))</f>
        <v>1.89937106918239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60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v>12732</v>
      </c>
      <c r="F23" s="2">
        <v>14930</v>
      </c>
      <c r="G23" s="5"/>
      <c r="H23" s="6"/>
      <c r="K23" s="4"/>
      <c r="L23" s="4"/>
      <c r="M23" s="14" t="s">
        <v>12</v>
      </c>
      <c r="N23" s="23"/>
    </row>
    <row r="24" spans="1:14" s="17" customFormat="1" ht="48" customHeight="1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62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3" t="s">
        <v>9</v>
      </c>
      <c r="B26" s="43"/>
      <c r="C26" s="43"/>
      <c r="D26" s="8">
        <v>12732</v>
      </c>
      <c r="F26" s="8">
        <v>14930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3" t="s">
        <v>8</v>
      </c>
      <c r="B28" s="43"/>
      <c r="C28" s="43"/>
      <c r="D28" s="8">
        <v>25390</v>
      </c>
      <c r="F28" s="8">
        <v>29228</v>
      </c>
      <c r="G28" s="5">
        <f>F28-D28</f>
        <v>3838</v>
      </c>
      <c r="H28" s="6">
        <f>IF((D28&gt;F28),(D28-F28)/D28,IF(D28&lt;F28,-(D28-F28)/D28,IF(D28=F28,0)))</f>
        <v>0.1511618747538401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59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3" t="s">
        <v>6</v>
      </c>
      <c r="B30" s="43"/>
      <c r="C30" s="43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  <mergeCell ref="A21:C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0.140625" style="0" customWidth="1"/>
    <col min="7" max="7" width="64.140625" style="0" customWidth="1"/>
  </cols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1:7" ht="15">
      <c r="A7" s="42" t="s">
        <v>43</v>
      </c>
      <c r="B7" s="34" t="s">
        <v>27</v>
      </c>
      <c r="D7" s="34">
        <v>500</v>
      </c>
      <c r="G7" t="s">
        <v>55</v>
      </c>
    </row>
    <row r="8" spans="1:7" ht="15">
      <c r="A8" s="42" t="s">
        <v>44</v>
      </c>
      <c r="B8" s="34" t="s">
        <v>28</v>
      </c>
      <c r="D8" s="34">
        <v>900</v>
      </c>
      <c r="G8" t="s">
        <v>56</v>
      </c>
    </row>
    <row r="9" spans="1:7" ht="15">
      <c r="A9" s="42" t="s">
        <v>45</v>
      </c>
      <c r="B9" s="34" t="s">
        <v>29</v>
      </c>
      <c r="D9" s="34">
        <v>552</v>
      </c>
      <c r="G9" t="s">
        <v>46</v>
      </c>
    </row>
    <row r="10" spans="1:7" ht="15">
      <c r="A10" s="42" t="s">
        <v>47</v>
      </c>
      <c r="B10" s="34" t="s">
        <v>30</v>
      </c>
      <c r="D10" s="34">
        <v>2500</v>
      </c>
      <c r="G10" t="s">
        <v>48</v>
      </c>
    </row>
    <row r="11" spans="1:7" ht="15">
      <c r="A11" s="42" t="s">
        <v>49</v>
      </c>
      <c r="B11" s="34" t="s">
        <v>31</v>
      </c>
      <c r="D11" s="34">
        <v>620</v>
      </c>
      <c r="G11" t="s">
        <v>50</v>
      </c>
    </row>
    <row r="12" spans="1:7" ht="15">
      <c r="A12" s="42" t="s">
        <v>51</v>
      </c>
      <c r="B12" s="34" t="s">
        <v>32</v>
      </c>
      <c r="D12" s="34">
        <v>1525</v>
      </c>
      <c r="G12" t="s">
        <v>52</v>
      </c>
    </row>
    <row r="13" spans="1:7" ht="15">
      <c r="A13" s="42" t="s">
        <v>53</v>
      </c>
      <c r="B13" s="34" t="s">
        <v>33</v>
      </c>
      <c r="D13" s="34">
        <v>600</v>
      </c>
      <c r="G13" t="s">
        <v>58</v>
      </c>
    </row>
    <row r="14" spans="1:4" ht="15">
      <c r="A14" s="42" t="s">
        <v>57</v>
      </c>
      <c r="B14" s="34" t="s">
        <v>54</v>
      </c>
      <c r="D14" s="34">
        <v>574</v>
      </c>
    </row>
    <row r="15" ht="15">
      <c r="E15" s="33">
        <f>SUM(D7:D14)</f>
        <v>7771</v>
      </c>
    </row>
    <row r="17" spans="1:7" ht="15">
      <c r="A17" s="31" t="s">
        <v>25</v>
      </c>
      <c r="D17" s="34">
        <v>7159</v>
      </c>
      <c r="G17" t="s">
        <v>61</v>
      </c>
    </row>
    <row r="18" ht="15">
      <c r="E18" s="33">
        <f>D17</f>
        <v>7159</v>
      </c>
    </row>
    <row r="19" spans="1:6" ht="15.75" thickBot="1">
      <c r="A19" s="31" t="s">
        <v>26</v>
      </c>
      <c r="F19" s="35">
        <f>E15+E18</f>
        <v>14930</v>
      </c>
    </row>
    <row r="20" ht="15.75" thickTop="1"/>
  </sheetData>
  <sheetProtection/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Parish Clerk East Cowton Village</cp:lastModifiedBy>
  <cp:lastPrinted>2023-05-23T16:18:48Z</cp:lastPrinted>
  <dcterms:created xsi:type="dcterms:W3CDTF">2012-07-11T10:01:28Z</dcterms:created>
  <dcterms:modified xsi:type="dcterms:W3CDTF">2023-06-23T11:10:41Z</dcterms:modified>
  <cp:category/>
  <cp:version/>
  <cp:contentType/>
  <cp:contentStatus/>
</cp:coreProperties>
</file>